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F2EE5FD-030D-42C3-8255-86B54EE853E0}" xr6:coauthVersionLast="47" xr6:coauthVersionMax="47" xr10:uidLastSave="{00000000-0000-0000-0000-000000000000}"/>
  <bookViews>
    <workbookView xWindow="-120" yWindow="-120" windowWidth="29040" windowHeight="15840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47" i="2"/>
  <c r="D9" i="2" l="1"/>
  <c r="D10" i="2"/>
  <c r="D14" i="2"/>
  <c r="D16" i="2"/>
  <c r="D19" i="2"/>
  <c r="D20" i="2"/>
  <c r="D21" i="2"/>
  <c r="D24" i="2"/>
  <c r="D25" i="2"/>
  <c r="D26" i="2"/>
  <c r="D27" i="2"/>
  <c r="D28" i="2"/>
  <c r="D30" i="2"/>
  <c r="D31" i="2"/>
  <c r="D33" i="2"/>
  <c r="D36" i="2"/>
  <c r="D37" i="2"/>
  <c r="D39" i="2"/>
  <c r="D40" i="2"/>
  <c r="D44" i="2"/>
  <c r="D48" i="2"/>
  <c r="D53" i="2"/>
  <c r="D54" i="2"/>
  <c r="D56" i="2"/>
  <c r="D28" i="1" l="1"/>
  <c r="D63" i="2"/>
  <c r="D9" i="1" l="1"/>
  <c r="D8" i="1" l="1"/>
  <c r="D23" i="2" l="1"/>
  <c r="D29" i="2"/>
  <c r="D32" i="2"/>
  <c r="D35" i="2"/>
  <c r="D38" i="2"/>
  <c r="D46" i="2"/>
  <c r="D49" i="2"/>
  <c r="D50" i="2"/>
  <c r="D58" i="2"/>
  <c r="D62" i="2"/>
  <c r="D64" i="2"/>
  <c r="D65" i="2"/>
  <c r="D66" i="2"/>
  <c r="D67" i="2"/>
  <c r="D68" i="2"/>
  <c r="D69" i="2"/>
  <c r="D70" i="2"/>
  <c r="D72" i="2"/>
  <c r="D73" i="2"/>
  <c r="D74" i="2"/>
  <c r="D75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49" i="1"/>
  <c r="D52" i="1"/>
  <c r="B80" i="2" l="1"/>
  <c r="B77" i="2"/>
  <c r="B78" i="2" l="1"/>
  <c r="B81" i="2"/>
</calcChain>
</file>

<file path=xl/sharedStrings.xml><?xml version="1.0" encoding="utf-8"?>
<sst xmlns="http://schemas.openxmlformats.org/spreadsheetml/2006/main" count="163" uniqueCount="119">
  <si>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</si>
  <si>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</si>
  <si>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</si>
  <si>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</si>
  <si>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</si>
  <si>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</si>
  <si>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</si>
  <si>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</si>
  <si>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</si>
  <si>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</si>
  <si>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</si>
  <si>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</si>
  <si>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</si>
  <si>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</si>
  <si>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</si>
  <si>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</si>
  <si>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</si>
  <si>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</si>
  <si>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</si>
  <si>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</si>
  <si>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</si>
  <si>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</si>
  <si>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</si>
  <si>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</si>
  <si>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</si>
  <si>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</si>
  <si>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</si>
  <si>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</si>
  <si>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</si>
  <si>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</si>
  <si>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</si>
  <si>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</si>
  <si>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</si>
  <si>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</si>
  <si>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</si>
  <si>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</si>
  <si>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</si>
  <si>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</si>
  <si>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</si>
  <si>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</si>
  <si>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</si>
  <si>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</si>
  <si>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</si>
  <si>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</si>
  <si>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</si>
  <si>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</si>
  <si>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</si>
  <si>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</si>
  <si>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</si>
  <si>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</si>
  <si>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</si>
  <si>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</si>
  <si>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</si>
  <si>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</si>
  <si>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</si>
  <si>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</si>
  <si>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</si>
  <si>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</si>
  <si>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</si>
  <si>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</si>
  <si>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</si>
  <si>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</si>
  <si>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</si>
  <si>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</si>
  <si>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</si>
  <si>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</si>
  <si>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</si>
  <si>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</si>
  <si>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</si>
  <si>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</si>
  <si>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</si>
  <si>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</si>
  <si>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</si>
  <si>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</si>
  <si>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</si>
  <si>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</si>
  <si>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</si>
  <si>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</si>
  <si>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</si>
  <si>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</si>
  <si>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</si>
  <si>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</si>
  <si>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</si>
  <si>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</si>
  <si>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</si>
  <si>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</si>
  <si>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</si>
  <si>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</si>
  <si>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</si>
  <si>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</si>
  <si>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</si>
  <si>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</si>
  <si>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</si>
  <si>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</si>
  <si>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</si>
  <si>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</si>
  <si>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</si>
  <si>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</si>
  <si>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</si>
  <si>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</si>
  <si>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</si>
  <si>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</si>
  <si>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</si>
  <si>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</si>
  <si>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</si>
  <si>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</si>
  <si>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</si>
  <si>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</si>
  <si>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</si>
  <si>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</si>
  <si>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</si>
  <si>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</si>
  <si>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</si>
  <si>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 xml:space="preserve"> 31/12/2022</t>
  </si>
  <si>
    <t>încheiat la 31 Decembrie 2023</t>
  </si>
  <si>
    <t xml:space="preserve">    31/12/2023</t>
  </si>
  <si>
    <t xml:space="preserve">    31/12/2022</t>
  </si>
  <si>
    <t xml:space="preserve">                             -  </t>
  </si>
  <si>
    <t xml:space="preserve">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</si>
</sst>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4" applyNumberFormat="0" applyAlignment="0" applyProtection="0"/>
    <xf numFmtId="0" fontId="23" fillId="7" borderId="5" applyNumberFormat="0" applyAlignment="0" applyProtection="0"/>
    <xf numFmtId="0" fontId="24" fillId="7" borderId="4" applyNumberFormat="0" applyAlignment="0" applyProtection="0"/>
    <xf numFmtId="0" fontId="25" fillId="0" borderId="6" applyNumberFormat="0" applyFill="0" applyAlignment="0" applyProtection="0"/>
    <xf numFmtId="0" fontId="26" fillId="8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9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5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3" fillId="0" borderId="0" xfId="107" applyNumberFormat="1" applyFont="1" applyFill="1"/>
    <xf numFmtId="165" fontId="3" fillId="2" borderId="0" xfId="107" applyNumberFormat="1" applyFont="1" applyFill="1"/>
    <xf numFmtId="165" fontId="38" fillId="2" borderId="0" xfId="107" applyNumberFormat="1" applyFont="1" applyFill="1" applyAlignment="1">
      <alignment vertical="center"/>
    </xf>
    <xf numFmtId="165" fontId="40" fillId="2" borderId="0" xfId="107" applyNumberFormat="1" applyFont="1" applyFill="1" applyAlignment="1">
      <alignment vertical="center"/>
    </xf>
    <xf numFmtId="165" fontId="6" fillId="0" borderId="0" xfId="107" applyNumberFormat="1" applyFont="1" applyFill="1" applyAlignment="1">
      <alignment vertical="center"/>
    </xf>
    <xf numFmtId="165" fontId="6" fillId="2" borderId="0" xfId="107" applyNumberFormat="1" applyFont="1" applyFill="1" applyAlignment="1">
      <alignment vertical="center"/>
    </xf>
    <xf numFmtId="165" fontId="37" fillId="0" borderId="0" xfId="107" applyNumberFormat="1" applyFont="1" applyFill="1" applyAlignment="1">
      <alignment vertical="center"/>
    </xf>
    <xf numFmtId="165" fontId="3" fillId="0" borderId="0" xfId="107" applyNumberFormat="1" applyFont="1" applyFill="1" applyAlignment="1">
      <alignment vertical="center"/>
    </xf>
    <xf numFmtId="165" fontId="39" fillId="0" borderId="0" xfId="107" applyNumberFormat="1" applyFont="1" applyFill="1" applyAlignment="1">
      <alignment vertical="center"/>
    </xf>
    <xf numFmtId="165" fontId="16" fillId="0" borderId="0" xfId="107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5" fontId="6" fillId="2" borderId="0" xfId="107" applyNumberFormat="1" applyFont="1" applyFill="1"/>
    <xf numFmtId="0" fontId="10" fillId="0" borderId="0" xfId="0" applyFont="1" applyAlignment="1">
      <alignment horizontal="center" vertical="center"/>
    </xf>
  </cellXfs>
  <cellStyles count="170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4"/>
  <sheetViews>
    <sheetView showGridLines="0" tabSelected="1" zoomScale="110" zoomScaleNormal="110" workbookViewId="0">
      <selection activeCell="B26" sqref="B26"/>
    </sheetView>
  </sheetViews>
  <sheetFormatPr defaultColWidth="9.33203125" defaultRowHeight="11.25" x14ac:dyDescent="0.2"/>
  <cols>
    <col min="1" max="1" width="57.83203125" style="11" customWidth="1"/>
    <col min="2" max="2" width="19.1640625" customWidth="1"/>
    <col min="3" max="3" width="16.6640625" customWidth="1"/>
    <col min="4" max="4" width="10.5" style="6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8" t="s">
        <v>99</v>
      </c>
      <c r="B1" s="68"/>
      <c r="C1" s="68"/>
      <c r="D1" s="68"/>
    </row>
    <row r="2" spans="1:8" ht="15" x14ac:dyDescent="0.2">
      <c r="A2" s="68" t="s">
        <v>100</v>
      </c>
      <c r="B2" s="68"/>
      <c r="C2" s="68"/>
      <c r="D2" s="68"/>
    </row>
    <row r="3" spans="1:8" ht="15" x14ac:dyDescent="0.2">
      <c r="A3" s="68" t="s">
        <v>114</v>
      </c>
      <c r="B3" s="68"/>
      <c r="C3" s="68"/>
      <c r="D3" s="68"/>
    </row>
    <row r="4" spans="1:8" ht="15" x14ac:dyDescent="0.2">
      <c r="A4" s="68" t="s">
        <v>101</v>
      </c>
      <c r="B4" s="68"/>
      <c r="C4" s="68"/>
      <c r="D4" s="68"/>
    </row>
    <row r="5" spans="1:8" ht="15" x14ac:dyDescent="0.25">
      <c r="A5" s="10"/>
      <c r="D5" s="21"/>
    </row>
    <row r="6" spans="1:8" s="53" customFormat="1" ht="13.5" customHeight="1" x14ac:dyDescent="0.2">
      <c r="A6" s="51"/>
      <c r="B6" s="48" t="s">
        <v>115</v>
      </c>
      <c r="C6" s="48" t="s">
        <v>113</v>
      </c>
      <c r="D6" s="52" t="s">
        <v>102</v>
      </c>
      <c r="G6" s="54"/>
      <c r="H6" s="54"/>
    </row>
    <row r="7" spans="1:8" s="2" customFormat="1" ht="15" customHeight="1" x14ac:dyDescent="0.15">
      <c r="A7" s="1"/>
      <c r="B7" s="50"/>
      <c r="C7" s="49"/>
      <c r="D7" s="25"/>
      <c r="G7" s="26"/>
      <c r="H7" s="26"/>
    </row>
    <row r="8" spans="1:8" x14ac:dyDescent="0.2">
      <c r="A8" s="11" t="s">
        <v>11</v>
      </c>
      <c r="B8" s="55">
        <v>6786357</v>
      </c>
      <c r="C8" s="45">
        <v>6704090</v>
      </c>
      <c r="D8" s="32">
        <f>(B8-C8)/C8</f>
        <v>1.2271165810721515E-2</v>
      </c>
      <c r="E8" s="3"/>
      <c r="F8" s="3"/>
    </row>
    <row r="9" spans="1:8" x14ac:dyDescent="0.2">
      <c r="A9" s="11" t="s">
        <v>12</v>
      </c>
      <c r="B9" s="55">
        <v>205300332</v>
      </c>
      <c r="C9" s="45">
        <v>153895993</v>
      </c>
      <c r="D9" s="32">
        <f>(B9-C9)/C9</f>
        <v>0.33401999621913481</v>
      </c>
      <c r="E9" s="3"/>
      <c r="F9" s="3"/>
    </row>
    <row r="10" spans="1:8" x14ac:dyDescent="0.2">
      <c r="A10" s="11" t="s">
        <v>13</v>
      </c>
      <c r="B10" s="55">
        <v>54369</v>
      </c>
      <c r="C10" s="45">
        <v>54336</v>
      </c>
      <c r="D10" s="32">
        <f t="shared" ref="D10:D52" si="0">(B10-C10)/C10</f>
        <v>6.0733215547703178E-4</v>
      </c>
      <c r="E10" s="3"/>
      <c r="F10" s="3"/>
    </row>
    <row r="11" spans="1:8" s="6" customFormat="1" x14ac:dyDescent="0.2">
      <c r="A11" s="27" t="s">
        <v>0</v>
      </c>
      <c r="B11" s="67">
        <v>212141058</v>
      </c>
      <c r="C11" s="46">
        <v>160654419</v>
      </c>
      <c r="D11" s="33">
        <f t="shared" si="0"/>
        <v>0.32048068967215898</v>
      </c>
      <c r="E11" s="7"/>
      <c r="F11" s="7"/>
      <c r="G11" s="36"/>
      <c r="H11" s="36"/>
    </row>
    <row r="12" spans="1:8" x14ac:dyDescent="0.2">
      <c r="A12" s="11" t="s">
        <v>14</v>
      </c>
      <c r="B12" s="55">
        <v>57700705</v>
      </c>
      <c r="C12" s="45">
        <v>45838344</v>
      </c>
      <c r="D12" s="32">
        <f t="shared" si="0"/>
        <v>0.25878685757059633</v>
      </c>
      <c r="E12" s="3"/>
      <c r="F12" s="3"/>
    </row>
    <row r="13" spans="1:8" x14ac:dyDescent="0.2">
      <c r="A13" s="11" t="s">
        <v>15</v>
      </c>
      <c r="B13" s="55">
        <v>34905208</v>
      </c>
      <c r="C13" s="45">
        <v>25047812</v>
      </c>
      <c r="D13" s="32">
        <f t="shared" si="0"/>
        <v>0.39354319650754327</v>
      </c>
      <c r="E13" s="3"/>
      <c r="F13" s="3"/>
    </row>
    <row r="14" spans="1:8" x14ac:dyDescent="0.2">
      <c r="A14" s="11" t="s">
        <v>16</v>
      </c>
      <c r="B14" s="55" t="s">
        <v>117</v>
      </c>
      <c r="C14" s="45">
        <v>0</v>
      </c>
      <c r="D14" s="32" t="s">
        <v>108</v>
      </c>
      <c r="E14" s="3"/>
      <c r="F14" s="3"/>
    </row>
    <row r="15" spans="1:8" x14ac:dyDescent="0.2">
      <c r="A15" s="11" t="s">
        <v>17</v>
      </c>
      <c r="B15" s="55">
        <v>1756693</v>
      </c>
      <c r="C15" s="45">
        <v>1586295</v>
      </c>
      <c r="D15" s="32">
        <f t="shared" si="0"/>
        <v>0.10741885966985965</v>
      </c>
      <c r="E15" s="3"/>
      <c r="F15" s="3"/>
    </row>
    <row r="16" spans="1:8" s="6" customFormat="1" x14ac:dyDescent="0.2">
      <c r="A16" s="27" t="s">
        <v>1</v>
      </c>
      <c r="B16" s="67">
        <v>94362606</v>
      </c>
      <c r="C16" s="46">
        <v>72472451</v>
      </c>
      <c r="D16" s="33">
        <f t="shared" si="0"/>
        <v>0.30204794646727212</v>
      </c>
      <c r="E16" s="7"/>
      <c r="F16" s="7"/>
      <c r="G16" s="36"/>
      <c r="H16" s="36"/>
    </row>
    <row r="17" spans="1:8" s="6" customFormat="1" x14ac:dyDescent="0.2">
      <c r="A17" s="27" t="s">
        <v>103</v>
      </c>
      <c r="B17" s="67">
        <v>1441310</v>
      </c>
      <c r="C17" s="46">
        <v>1428834</v>
      </c>
      <c r="D17" s="33">
        <f t="shared" si="0"/>
        <v>8.7315951328145892E-3</v>
      </c>
      <c r="E17" s="7"/>
      <c r="F17" s="7"/>
      <c r="G17" s="36"/>
      <c r="H17" s="36"/>
    </row>
    <row r="18" spans="1:8" x14ac:dyDescent="0.2">
      <c r="A18" s="12" t="s">
        <v>18</v>
      </c>
      <c r="B18" s="55">
        <v>711980</v>
      </c>
      <c r="C18" s="45">
        <v>749015</v>
      </c>
      <c r="D18" s="32">
        <f t="shared" si="0"/>
        <v>-4.9444937684826072E-2</v>
      </c>
      <c r="E18" s="3"/>
      <c r="F18" s="3"/>
    </row>
    <row r="19" spans="1:8" x14ac:dyDescent="0.2">
      <c r="A19" s="12" t="s">
        <v>19</v>
      </c>
      <c r="B19" s="55">
        <v>729330</v>
      </c>
      <c r="C19" s="45">
        <v>679819</v>
      </c>
      <c r="D19" s="32">
        <f t="shared" si="0"/>
        <v>7.282967966473429E-2</v>
      </c>
      <c r="E19" s="3"/>
      <c r="F19" s="3"/>
    </row>
    <row r="20" spans="1:8" s="31" customFormat="1" ht="22.5" x14ac:dyDescent="0.2">
      <c r="A20" s="28" t="s">
        <v>109</v>
      </c>
      <c r="B20" s="55">
        <v>76397539</v>
      </c>
      <c r="C20" s="47">
        <v>59675569</v>
      </c>
      <c r="D20" s="34">
        <f t="shared" si="0"/>
        <v>0.28021467210476031</v>
      </c>
      <c r="E20" s="29"/>
      <c r="F20" s="29"/>
      <c r="G20" s="30"/>
      <c r="H20" s="30"/>
    </row>
    <row r="21" spans="1:8" s="6" customFormat="1" x14ac:dyDescent="0.2">
      <c r="A21" s="27" t="s">
        <v>104</v>
      </c>
      <c r="B21" s="67">
        <v>18394323</v>
      </c>
      <c r="C21" s="46">
        <v>13406641</v>
      </c>
      <c r="D21" s="33">
        <f t="shared" si="0"/>
        <v>0.37203069732381139</v>
      </c>
      <c r="E21" s="7"/>
      <c r="F21" s="7"/>
      <c r="G21" s="36"/>
      <c r="H21" s="36"/>
    </row>
    <row r="22" spans="1:8" s="6" customFormat="1" x14ac:dyDescent="0.2">
      <c r="A22" s="27" t="s">
        <v>105</v>
      </c>
      <c r="B22" s="67">
        <v>231264711</v>
      </c>
      <c r="C22" s="46">
        <v>174740878</v>
      </c>
      <c r="D22" s="33">
        <f t="shared" si="0"/>
        <v>0.32347229593295279</v>
      </c>
      <c r="E22" s="7"/>
      <c r="F22" s="7"/>
      <c r="G22" s="36"/>
      <c r="H22" s="36"/>
    </row>
    <row r="23" spans="1:8" s="31" customFormat="1" ht="22.5" x14ac:dyDescent="0.2">
      <c r="A23" s="28" t="s">
        <v>110</v>
      </c>
      <c r="B23" s="55">
        <v>95954744</v>
      </c>
      <c r="C23" s="47">
        <v>92906479</v>
      </c>
      <c r="D23" s="34">
        <f t="shared" si="0"/>
        <v>3.2810036854372664E-2</v>
      </c>
      <c r="E23" s="29"/>
      <c r="F23" s="29"/>
      <c r="G23" s="30"/>
      <c r="H23" s="30"/>
    </row>
    <row r="24" spans="1:8" x14ac:dyDescent="0.2">
      <c r="A24" s="11" t="s">
        <v>111</v>
      </c>
      <c r="B24" s="55">
        <v>385892</v>
      </c>
      <c r="C24" s="45">
        <v>305969</v>
      </c>
      <c r="D24" s="32">
        <f t="shared" si="0"/>
        <v>0.26121273723808619</v>
      </c>
      <c r="E24" s="3"/>
      <c r="F24" s="3"/>
    </row>
    <row r="25" spans="1:8" s="6" customFormat="1" x14ac:dyDescent="0.2">
      <c r="A25" s="27" t="s">
        <v>106</v>
      </c>
      <c r="B25" s="67">
        <v>1867001</v>
      </c>
      <c r="C25" s="46">
        <v>2006257</v>
      </c>
      <c r="D25" s="33">
        <f t="shared" si="0"/>
        <v>-6.9410848161526664E-2</v>
      </c>
      <c r="E25" s="7"/>
      <c r="F25" s="7"/>
      <c r="G25" s="36"/>
      <c r="H25" s="36"/>
    </row>
    <row r="26" spans="1:8" s="6" customFormat="1" x14ac:dyDescent="0.2">
      <c r="A26" s="27" t="s">
        <v>20</v>
      </c>
      <c r="B26" s="67">
        <v>1867001</v>
      </c>
      <c r="C26" s="46">
        <v>2006257</v>
      </c>
      <c r="D26" s="33">
        <f t="shared" si="0"/>
        <v>-6.9410848161526664E-2</v>
      </c>
      <c r="E26" s="7"/>
      <c r="F26" s="7"/>
      <c r="G26" s="36"/>
      <c r="H26" s="36"/>
    </row>
    <row r="27" spans="1:8" x14ac:dyDescent="0.2">
      <c r="A27" s="12" t="s">
        <v>18</v>
      </c>
      <c r="B27" s="55">
        <v>282724</v>
      </c>
      <c r="C27" s="45">
        <v>139256</v>
      </c>
      <c r="D27" s="32">
        <f t="shared" si="0"/>
        <v>1.0302464525765496</v>
      </c>
      <c r="E27" s="3"/>
      <c r="F27" s="3"/>
    </row>
    <row r="28" spans="1:8" x14ac:dyDescent="0.2">
      <c r="A28" s="12" t="s">
        <v>19</v>
      </c>
      <c r="B28" s="55">
        <v>1584277</v>
      </c>
      <c r="C28" s="45">
        <v>1867001</v>
      </c>
      <c r="D28" s="32">
        <f t="shared" si="0"/>
        <v>-0.15143216313221042</v>
      </c>
      <c r="E28" s="3"/>
      <c r="F28" s="3"/>
    </row>
    <row r="29" spans="1:8" s="6" customFormat="1" x14ac:dyDescent="0.2">
      <c r="A29" s="27" t="s">
        <v>21</v>
      </c>
      <c r="B29" s="56" t="s">
        <v>117</v>
      </c>
      <c r="C29" s="46">
        <v>0</v>
      </c>
      <c r="D29" s="35">
        <v>0</v>
      </c>
      <c r="E29" s="7"/>
      <c r="F29" s="7"/>
      <c r="G29" s="36"/>
      <c r="H29" s="36"/>
    </row>
    <row r="30" spans="1:8" x14ac:dyDescent="0.2">
      <c r="A30" s="12" t="s">
        <v>18</v>
      </c>
      <c r="B30" s="55" t="s">
        <v>117</v>
      </c>
      <c r="C30" s="45">
        <v>0</v>
      </c>
      <c r="D30" s="5">
        <v>0</v>
      </c>
      <c r="E30" s="3"/>
      <c r="F30" s="3"/>
    </row>
    <row r="31" spans="1:8" x14ac:dyDescent="0.2">
      <c r="A31" s="12" t="s">
        <v>19</v>
      </c>
      <c r="B31" s="55" t="s">
        <v>117</v>
      </c>
      <c r="C31" s="45">
        <v>0</v>
      </c>
      <c r="D31" s="5">
        <v>0</v>
      </c>
      <c r="E31" s="3"/>
      <c r="F31" s="3"/>
    </row>
    <row r="32" spans="1:8" s="41" customFormat="1" ht="22.5" x14ac:dyDescent="0.2">
      <c r="A32" s="37" t="s">
        <v>22</v>
      </c>
      <c r="B32" s="56" t="s">
        <v>117</v>
      </c>
      <c r="C32" s="46">
        <v>0</v>
      </c>
      <c r="D32" s="38">
        <v>0</v>
      </c>
      <c r="E32" s="39"/>
      <c r="F32" s="39"/>
      <c r="G32" s="40"/>
      <c r="H32" s="40"/>
    </row>
    <row r="33" spans="1:8" x14ac:dyDescent="0.2">
      <c r="A33" s="12" t="s">
        <v>18</v>
      </c>
      <c r="B33" s="55" t="s">
        <v>117</v>
      </c>
      <c r="C33" s="45">
        <v>0</v>
      </c>
      <c r="D33" s="5">
        <v>0</v>
      </c>
      <c r="E33" s="3"/>
      <c r="F33" s="3"/>
    </row>
    <row r="34" spans="1:8" x14ac:dyDescent="0.2">
      <c r="A34" s="12" t="s">
        <v>19</v>
      </c>
      <c r="B34" s="55" t="s">
        <v>117</v>
      </c>
      <c r="C34" s="45">
        <v>0</v>
      </c>
      <c r="D34" s="5">
        <v>0</v>
      </c>
      <c r="E34" s="3"/>
      <c r="F34" s="3"/>
    </row>
    <row r="35" spans="1:8" x14ac:dyDescent="0.2">
      <c r="A35" s="11" t="s">
        <v>23</v>
      </c>
      <c r="B35" s="55" t="s">
        <v>117</v>
      </c>
      <c r="C35" s="45">
        <v>0</v>
      </c>
      <c r="D35" s="5">
        <v>0</v>
      </c>
      <c r="E35" s="3"/>
      <c r="F35" s="3"/>
    </row>
    <row r="36" spans="1:8" s="6" customFormat="1" x14ac:dyDescent="0.2">
      <c r="A36" s="27" t="s">
        <v>2</v>
      </c>
      <c r="B36" s="67">
        <v>31985512</v>
      </c>
      <c r="C36" s="46">
        <v>31818845</v>
      </c>
      <c r="D36" s="33">
        <f t="shared" si="0"/>
        <v>5.2379965394721275E-3</v>
      </c>
      <c r="E36" s="7"/>
      <c r="F36" s="7"/>
      <c r="G36" s="36"/>
      <c r="H36" s="36"/>
    </row>
    <row r="37" spans="1:8" x14ac:dyDescent="0.2">
      <c r="A37" s="11" t="s">
        <v>24</v>
      </c>
      <c r="B37" s="55">
        <v>31818845</v>
      </c>
      <c r="C37" s="45">
        <v>31818845</v>
      </c>
      <c r="D37" s="32">
        <f t="shared" si="0"/>
        <v>0</v>
      </c>
      <c r="E37" s="3"/>
      <c r="F37" s="3"/>
    </row>
    <row r="38" spans="1:8" x14ac:dyDescent="0.2">
      <c r="A38" s="11" t="s">
        <v>25</v>
      </c>
      <c r="B38" s="55" t="s">
        <v>117</v>
      </c>
      <c r="C38" s="45">
        <v>0</v>
      </c>
      <c r="D38" s="5">
        <v>0</v>
      </c>
      <c r="E38" s="3"/>
      <c r="F38" s="3"/>
    </row>
    <row r="39" spans="1:8" x14ac:dyDescent="0.2">
      <c r="A39" s="11" t="s">
        <v>26</v>
      </c>
      <c r="B39" s="55" t="s">
        <v>117</v>
      </c>
      <c r="C39" s="45">
        <v>0</v>
      </c>
      <c r="D39" s="5">
        <v>0</v>
      </c>
      <c r="E39" s="3"/>
      <c r="F39" s="3"/>
    </row>
    <row r="40" spans="1:8" x14ac:dyDescent="0.2">
      <c r="A40" s="11" t="s">
        <v>27</v>
      </c>
      <c r="B40" s="55" t="s">
        <v>117</v>
      </c>
      <c r="C40" s="45">
        <v>0</v>
      </c>
      <c r="D40" s="5">
        <v>0</v>
      </c>
      <c r="E40" s="3"/>
      <c r="F40" s="3"/>
    </row>
    <row r="41" spans="1:8" x14ac:dyDescent="0.2">
      <c r="A41" s="11" t="s">
        <v>28</v>
      </c>
      <c r="B41" s="55">
        <v>166667</v>
      </c>
      <c r="C41" s="45">
        <v>0</v>
      </c>
      <c r="D41" s="5">
        <v>0</v>
      </c>
      <c r="E41" s="3"/>
      <c r="F41" s="3"/>
    </row>
    <row r="42" spans="1:8" x14ac:dyDescent="0.2">
      <c r="A42" s="11" t="s">
        <v>29</v>
      </c>
      <c r="B42" s="55">
        <v>734004</v>
      </c>
      <c r="C42" s="45">
        <v>734004</v>
      </c>
      <c r="D42" s="32">
        <f t="shared" si="0"/>
        <v>0</v>
      </c>
      <c r="E42" s="3"/>
      <c r="F42" s="3"/>
    </row>
    <row r="43" spans="1:8" x14ac:dyDescent="0.2">
      <c r="A43" s="11" t="s">
        <v>30</v>
      </c>
      <c r="B43" s="55">
        <v>31716735</v>
      </c>
      <c r="C43" s="45">
        <v>0</v>
      </c>
      <c r="D43" s="5">
        <v>0</v>
      </c>
      <c r="E43" s="3"/>
      <c r="F43" s="3"/>
    </row>
    <row r="44" spans="1:8" x14ac:dyDescent="0.2">
      <c r="A44" s="11" t="s">
        <v>31</v>
      </c>
      <c r="B44" s="55">
        <v>826434</v>
      </c>
      <c r="C44" s="45">
        <v>406683</v>
      </c>
      <c r="D44" s="32">
        <f t="shared" si="0"/>
        <v>1.0321331356363557</v>
      </c>
      <c r="E44" s="3"/>
      <c r="F44" s="3"/>
    </row>
    <row r="45" spans="1:8" x14ac:dyDescent="0.2">
      <c r="A45" s="11" t="s">
        <v>32</v>
      </c>
      <c r="B45" s="55">
        <v>-265281</v>
      </c>
      <c r="C45" s="45">
        <v>-65280</v>
      </c>
      <c r="D45" s="32">
        <f t="shared" si="0"/>
        <v>3.0637408088235296</v>
      </c>
      <c r="E45" s="3"/>
      <c r="F45" s="3"/>
    </row>
    <row r="46" spans="1:8" x14ac:dyDescent="0.2">
      <c r="A46" s="11" t="s">
        <v>33</v>
      </c>
      <c r="B46" s="55" t="s">
        <v>117</v>
      </c>
      <c r="C46" s="45">
        <v>0</v>
      </c>
      <c r="D46" s="5">
        <v>0</v>
      </c>
      <c r="E46" s="3"/>
      <c r="F46" s="3"/>
    </row>
    <row r="47" spans="1:8" x14ac:dyDescent="0.2">
      <c r="A47" s="11" t="s">
        <v>34</v>
      </c>
      <c r="B47" s="55" t="s">
        <v>117</v>
      </c>
      <c r="C47" s="45">
        <v>0</v>
      </c>
      <c r="D47" s="5">
        <v>0</v>
      </c>
      <c r="E47" s="3"/>
      <c r="F47" s="3"/>
    </row>
    <row r="48" spans="1:8" x14ac:dyDescent="0.2">
      <c r="A48" s="11" t="s">
        <v>35</v>
      </c>
      <c r="B48" s="55">
        <v>46089200</v>
      </c>
      <c r="C48" s="45">
        <v>32364362</v>
      </c>
      <c r="D48" s="32">
        <f t="shared" si="0"/>
        <v>0.42407256475502281</v>
      </c>
      <c r="E48" s="3"/>
      <c r="F48" s="3"/>
    </row>
    <row r="49" spans="1:8" x14ac:dyDescent="0.2">
      <c r="A49" s="11" t="s">
        <v>36</v>
      </c>
      <c r="B49" s="55">
        <v>22672945</v>
      </c>
      <c r="C49" s="45">
        <v>13940230</v>
      </c>
      <c r="D49" s="32">
        <f t="shared" si="0"/>
        <v>0.62643980766457941</v>
      </c>
      <c r="E49" s="3"/>
      <c r="F49" s="3"/>
    </row>
    <row r="50" spans="1:8" x14ac:dyDescent="0.2">
      <c r="A50" s="11" t="s">
        <v>37</v>
      </c>
      <c r="B50" s="55">
        <v>-419751</v>
      </c>
      <c r="C50" s="45">
        <v>-222572</v>
      </c>
      <c r="D50" s="5">
        <v>0</v>
      </c>
      <c r="E50" s="3"/>
      <c r="F50" s="3"/>
    </row>
    <row r="51" spans="1:8" x14ac:dyDescent="0.2">
      <c r="A51" s="11" t="s">
        <v>38</v>
      </c>
      <c r="B51" s="55" t="s">
        <v>117</v>
      </c>
      <c r="C51" s="45">
        <v>685158</v>
      </c>
      <c r="D51" s="66" t="s">
        <v>108</v>
      </c>
      <c r="E51" s="3"/>
      <c r="F51" s="3"/>
    </row>
    <row r="52" spans="1:8" s="6" customFormat="1" x14ac:dyDescent="0.2">
      <c r="A52" s="27" t="s">
        <v>39</v>
      </c>
      <c r="B52" s="67">
        <v>133339798</v>
      </c>
      <c r="C52" s="46">
        <v>79661430</v>
      </c>
      <c r="D52" s="33">
        <f t="shared" si="0"/>
        <v>0.67383133845325149</v>
      </c>
      <c r="E52" s="7"/>
      <c r="F52" s="7"/>
      <c r="G52" s="36"/>
      <c r="H52" s="36"/>
    </row>
    <row r="53" spans="1:8" x14ac:dyDescent="0.2">
      <c r="A53" s="14"/>
    </row>
    <row r="54" spans="1:8" x14ac:dyDescent="0.2">
      <c r="A54" s="15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5"/>
  <sheetViews>
    <sheetView showGridLines="0" topLeftCell="A3" zoomScale="120" zoomScaleNormal="120" workbookViewId="0">
      <selection activeCell="D8" sqref="D8"/>
    </sheetView>
  </sheetViews>
  <sheetFormatPr defaultRowHeight="11.25" outlineLevelRow="1" x14ac:dyDescent="0.2"/>
  <cols>
    <col min="1" max="1" width="54.1640625" style="11" customWidth="1"/>
    <col min="2" max="2" width="18.83203125" customWidth="1"/>
    <col min="3" max="3" width="20.5" customWidth="1"/>
    <col min="4" max="4" width="10" style="6" customWidth="1"/>
  </cols>
  <sheetData>
    <row r="1" spans="1:4" ht="15" x14ac:dyDescent="0.2">
      <c r="A1" s="68" t="s">
        <v>99</v>
      </c>
      <c r="B1" s="68"/>
      <c r="C1" s="68"/>
      <c r="D1" s="68"/>
    </row>
    <row r="2" spans="1:4" ht="15" x14ac:dyDescent="0.2">
      <c r="A2" s="68" t="s">
        <v>107</v>
      </c>
      <c r="B2" s="68"/>
      <c r="C2" s="68"/>
      <c r="D2" s="68"/>
    </row>
    <row r="3" spans="1:4" ht="15" x14ac:dyDescent="0.2">
      <c r="A3" s="68" t="s">
        <v>114</v>
      </c>
      <c r="B3" s="68"/>
      <c r="C3" s="68"/>
      <c r="D3" s="68"/>
    </row>
    <row r="4" spans="1:4" ht="15" x14ac:dyDescent="0.2">
      <c r="A4" s="68" t="s">
        <v>101</v>
      </c>
      <c r="B4" s="68"/>
      <c r="C4" s="68"/>
      <c r="D4" s="68"/>
    </row>
    <row r="5" spans="1:4" x14ac:dyDescent="0.2">
      <c r="A5" s="9"/>
      <c r="B5" s="24"/>
      <c r="C5" s="24"/>
    </row>
    <row r="6" spans="1:4" ht="16.5" customHeight="1" x14ac:dyDescent="0.2">
      <c r="A6" s="16"/>
      <c r="B6" s="22" t="s">
        <v>115</v>
      </c>
      <c r="C6" s="22" t="s">
        <v>116</v>
      </c>
      <c r="D6" s="23" t="s">
        <v>102</v>
      </c>
    </row>
    <row r="7" spans="1:4" x14ac:dyDescent="0.2">
      <c r="A7" s="17"/>
      <c r="B7" s="42"/>
      <c r="C7" s="42"/>
    </row>
    <row r="8" spans="1:4" x14ac:dyDescent="0.2">
      <c r="A8" s="27" t="s">
        <v>3</v>
      </c>
      <c r="B8" s="57">
        <v>150886163</v>
      </c>
      <c r="C8" s="60">
        <v>150789463.09999999</v>
      </c>
      <c r="D8" s="44">
        <f>(B8-C8)/C8</f>
        <v>6.4129083035382171E-4</v>
      </c>
    </row>
    <row r="9" spans="1:4" x14ac:dyDescent="0.2">
      <c r="A9" s="11" t="s">
        <v>40</v>
      </c>
      <c r="B9" s="61">
        <v>149450504</v>
      </c>
      <c r="C9" s="62">
        <v>146569859.47</v>
      </c>
      <c r="D9" s="34">
        <f t="shared" ref="D9:D72" si="0">(B9-C9)/C9</f>
        <v>1.9653730585650273E-2</v>
      </c>
    </row>
    <row r="10" spans="1:4" x14ac:dyDescent="0.2">
      <c r="A10" s="11" t="s">
        <v>41</v>
      </c>
      <c r="B10" s="63">
        <v>1542345</v>
      </c>
      <c r="C10" s="64">
        <v>4269815.6300000008</v>
      </c>
      <c r="D10" s="34">
        <f t="shared" si="0"/>
        <v>-0.63877948519290051</v>
      </c>
    </row>
    <row r="11" spans="1:4" x14ac:dyDescent="0.2">
      <c r="A11" s="11" t="s">
        <v>42</v>
      </c>
      <c r="B11" s="61">
        <v>-106686</v>
      </c>
      <c r="C11" s="62">
        <v>-50212</v>
      </c>
      <c r="D11" s="34">
        <f t="shared" si="0"/>
        <v>1.124711224408508</v>
      </c>
    </row>
    <row r="12" spans="1:4" ht="22.5" x14ac:dyDescent="0.2">
      <c r="A12" s="11" t="s">
        <v>43</v>
      </c>
      <c r="B12" s="61" t="s">
        <v>118</v>
      </c>
      <c r="C12" s="62">
        <v>0</v>
      </c>
      <c r="D12" s="65">
        <v>0</v>
      </c>
    </row>
    <row r="13" spans="1:4" x14ac:dyDescent="0.2">
      <c r="A13" s="11" t="s">
        <v>112</v>
      </c>
      <c r="B13" s="61" t="s">
        <v>118</v>
      </c>
      <c r="C13" s="62">
        <v>0</v>
      </c>
      <c r="D13" s="65">
        <v>0</v>
      </c>
    </row>
    <row r="14" spans="1:4" x14ac:dyDescent="0.2">
      <c r="A14" s="11" t="s">
        <v>44</v>
      </c>
      <c r="B14" s="61">
        <v>45726117</v>
      </c>
      <c r="C14" s="62">
        <v>31192980.266292389</v>
      </c>
      <c r="D14" s="34">
        <f t="shared" si="0"/>
        <v>0.46591049042570454</v>
      </c>
    </row>
    <row r="15" spans="1:4" x14ac:dyDescent="0.2">
      <c r="A15" s="11" t="s">
        <v>45</v>
      </c>
      <c r="B15" s="61" t="s">
        <v>118</v>
      </c>
      <c r="C15" s="62">
        <v>0</v>
      </c>
      <c r="D15" s="65">
        <v>0</v>
      </c>
    </row>
    <row r="16" spans="1:4" x14ac:dyDescent="0.2">
      <c r="A16" s="11" t="s">
        <v>46</v>
      </c>
      <c r="B16" s="61">
        <v>8274578</v>
      </c>
      <c r="C16" s="62">
        <v>7286170.6767070033</v>
      </c>
      <c r="D16" s="34">
        <f t="shared" si="0"/>
        <v>0.13565525255300623</v>
      </c>
    </row>
    <row r="17" spans="1:4" x14ac:dyDescent="0.2">
      <c r="A17" s="11" t="s">
        <v>47</v>
      </c>
      <c r="B17" s="61">
        <v>1357085</v>
      </c>
      <c r="C17" s="62">
        <v>0</v>
      </c>
      <c r="D17" s="65">
        <v>0</v>
      </c>
    </row>
    <row r="18" spans="1:4" x14ac:dyDescent="0.2">
      <c r="A18" s="11" t="s">
        <v>48</v>
      </c>
      <c r="B18" s="61" t="s">
        <v>118</v>
      </c>
      <c r="C18" s="62">
        <v>0</v>
      </c>
      <c r="D18" s="65">
        <v>0</v>
      </c>
    </row>
    <row r="19" spans="1:4" x14ac:dyDescent="0.2">
      <c r="A19" s="11" t="s">
        <v>49</v>
      </c>
      <c r="B19" s="61">
        <v>27127826</v>
      </c>
      <c r="C19" s="62">
        <v>14773481</v>
      </c>
      <c r="D19" s="34">
        <f t="shared" si="0"/>
        <v>0.83625145624108499</v>
      </c>
    </row>
    <row r="20" spans="1:4" x14ac:dyDescent="0.2">
      <c r="A20" s="11" t="s">
        <v>50</v>
      </c>
      <c r="B20" s="61">
        <v>1352978</v>
      </c>
      <c r="C20" s="62">
        <v>1379598.5726980709</v>
      </c>
      <c r="D20" s="34">
        <f t="shared" si="0"/>
        <v>-1.9295883037925475E-2</v>
      </c>
    </row>
    <row r="21" spans="1:4" x14ac:dyDescent="0.2">
      <c r="A21" s="18" t="s">
        <v>51</v>
      </c>
      <c r="B21" s="61">
        <v>66012</v>
      </c>
      <c r="C21" s="62">
        <v>132023</v>
      </c>
      <c r="D21" s="34">
        <f t="shared" si="0"/>
        <v>-0.49999621278110634</v>
      </c>
    </row>
    <row r="22" spans="1:4" x14ac:dyDescent="0.2">
      <c r="A22" s="18" t="s">
        <v>52</v>
      </c>
      <c r="B22" s="61" t="s">
        <v>118</v>
      </c>
      <c r="C22" s="62">
        <v>0</v>
      </c>
      <c r="D22" s="65">
        <v>0</v>
      </c>
    </row>
    <row r="23" spans="1:4" x14ac:dyDescent="0.2">
      <c r="A23" s="37" t="s">
        <v>4</v>
      </c>
      <c r="B23" s="57">
        <v>234724747</v>
      </c>
      <c r="C23" s="60">
        <v>205421693.61569744</v>
      </c>
      <c r="D23" s="44">
        <f t="shared" si="0"/>
        <v>0.14264829029753137</v>
      </c>
    </row>
    <row r="24" spans="1:4" x14ac:dyDescent="0.2">
      <c r="A24" s="11" t="s">
        <v>53</v>
      </c>
      <c r="B24" s="61">
        <v>110700989</v>
      </c>
      <c r="C24" s="62">
        <v>102471382.45999999</v>
      </c>
      <c r="D24" s="34">
        <f t="shared" si="0"/>
        <v>8.0311266837962858E-2</v>
      </c>
    </row>
    <row r="25" spans="1:4" x14ac:dyDescent="0.2">
      <c r="A25" s="11" t="s">
        <v>54</v>
      </c>
      <c r="B25" s="63">
        <v>2113045</v>
      </c>
      <c r="C25" s="64">
        <v>1878984.53</v>
      </c>
      <c r="D25" s="34">
        <f t="shared" si="0"/>
        <v>0.12456753435857185</v>
      </c>
    </row>
    <row r="26" spans="1:4" x14ac:dyDescent="0.2">
      <c r="A26" s="11" t="s">
        <v>55</v>
      </c>
      <c r="B26" s="63">
        <v>4035022</v>
      </c>
      <c r="C26" s="64">
        <v>3567240</v>
      </c>
      <c r="D26" s="34">
        <f t="shared" si="0"/>
        <v>0.13113275249212275</v>
      </c>
    </row>
    <row r="27" spans="1:4" x14ac:dyDescent="0.2">
      <c r="A27" s="11" t="s">
        <v>56</v>
      </c>
      <c r="B27" s="63">
        <v>1282450</v>
      </c>
      <c r="C27" s="64">
        <v>528394.05465161055</v>
      </c>
      <c r="D27" s="34">
        <f t="shared" si="0"/>
        <v>1.427071214579744</v>
      </c>
    </row>
    <row r="28" spans="1:4" x14ac:dyDescent="0.2">
      <c r="A28" s="11" t="s">
        <v>57</v>
      </c>
      <c r="B28" s="61">
        <v>-88938</v>
      </c>
      <c r="C28" s="62">
        <v>-833066</v>
      </c>
      <c r="D28" s="34">
        <f t="shared" si="0"/>
        <v>-0.89324015144058211</v>
      </c>
    </row>
    <row r="29" spans="1:4" x14ac:dyDescent="0.2">
      <c r="A29" s="37" t="s">
        <v>5</v>
      </c>
      <c r="B29" s="57">
        <v>25692226</v>
      </c>
      <c r="C29" s="60">
        <v>23186709</v>
      </c>
      <c r="D29" s="44">
        <f t="shared" si="0"/>
        <v>0.10805832772559487</v>
      </c>
    </row>
    <row r="30" spans="1:4" x14ac:dyDescent="0.2">
      <c r="A30" s="11" t="s">
        <v>58</v>
      </c>
      <c r="B30" s="61">
        <v>25117003</v>
      </c>
      <c r="C30" s="62">
        <v>22687700</v>
      </c>
      <c r="D30" s="34">
        <f t="shared" si="0"/>
        <v>0.10707577233478933</v>
      </c>
    </row>
    <row r="31" spans="1:4" x14ac:dyDescent="0.2">
      <c r="A31" s="11" t="s">
        <v>59</v>
      </c>
      <c r="B31" s="61">
        <v>575223</v>
      </c>
      <c r="C31" s="62">
        <v>499009</v>
      </c>
      <c r="D31" s="34">
        <f t="shared" si="0"/>
        <v>0.15273071227172255</v>
      </c>
    </row>
    <row r="32" spans="1:4" ht="22.5" x14ac:dyDescent="0.2">
      <c r="A32" s="37" t="s">
        <v>6</v>
      </c>
      <c r="B32" s="57">
        <v>20890111</v>
      </c>
      <c r="C32" s="60">
        <v>19176413.92662257</v>
      </c>
      <c r="D32" s="44">
        <f t="shared" si="0"/>
        <v>8.9364835361543216E-2</v>
      </c>
    </row>
    <row r="33" spans="1:4" x14ac:dyDescent="0.2">
      <c r="A33" s="11" t="s">
        <v>60</v>
      </c>
      <c r="B33" s="61">
        <v>20891070</v>
      </c>
      <c r="C33" s="62">
        <v>19177132.92662257</v>
      </c>
      <c r="D33" s="34">
        <f t="shared" si="0"/>
        <v>8.9373999749361124E-2</v>
      </c>
    </row>
    <row r="34" spans="1:4" x14ac:dyDescent="0.2">
      <c r="A34" s="11" t="s">
        <v>61</v>
      </c>
      <c r="B34" s="61">
        <v>-959</v>
      </c>
      <c r="C34" s="62">
        <v>-719</v>
      </c>
      <c r="D34" s="65">
        <v>0</v>
      </c>
    </row>
    <row r="35" spans="1:4" x14ac:dyDescent="0.2">
      <c r="A35" s="37" t="s">
        <v>7</v>
      </c>
      <c r="B35" s="57">
        <v>1746281</v>
      </c>
      <c r="C35" s="60">
        <v>-880469</v>
      </c>
      <c r="D35" s="44">
        <f t="shared" si="0"/>
        <v>-2.9833531901747818</v>
      </c>
    </row>
    <row r="36" spans="1:4" x14ac:dyDescent="0.2">
      <c r="A36" s="11" t="s">
        <v>62</v>
      </c>
      <c r="B36" s="61">
        <v>218255</v>
      </c>
      <c r="C36" s="62">
        <v>1757557</v>
      </c>
      <c r="D36" s="34">
        <f t="shared" si="0"/>
        <v>-0.87581910572459387</v>
      </c>
    </row>
    <row r="37" spans="1:4" x14ac:dyDescent="0.2">
      <c r="A37" s="11" t="s">
        <v>63</v>
      </c>
      <c r="B37" s="61">
        <v>1964536</v>
      </c>
      <c r="C37" s="62">
        <v>877088</v>
      </c>
      <c r="D37" s="34">
        <f t="shared" si="0"/>
        <v>1.23983910394396</v>
      </c>
    </row>
    <row r="38" spans="1:4" x14ac:dyDescent="0.2">
      <c r="A38" s="37" t="s">
        <v>8</v>
      </c>
      <c r="B38" s="57">
        <v>37230054</v>
      </c>
      <c r="C38" s="60">
        <v>30787376.039999999</v>
      </c>
      <c r="D38" s="44">
        <f t="shared" si="0"/>
        <v>0.20926362648214827</v>
      </c>
    </row>
    <row r="39" spans="1:4" x14ac:dyDescent="0.2">
      <c r="A39" s="11" t="s">
        <v>64</v>
      </c>
      <c r="B39" s="61">
        <v>34905582</v>
      </c>
      <c r="C39" s="62">
        <v>29305792.41</v>
      </c>
      <c r="D39" s="34">
        <f t="shared" si="0"/>
        <v>0.19108132316153262</v>
      </c>
    </row>
    <row r="40" spans="1:4" ht="33.75" x14ac:dyDescent="0.2">
      <c r="A40" s="11" t="s">
        <v>65</v>
      </c>
      <c r="B40" s="61">
        <v>791813</v>
      </c>
      <c r="C40" s="62">
        <v>594779</v>
      </c>
      <c r="D40" s="34">
        <f t="shared" si="0"/>
        <v>0.33127262394939971</v>
      </c>
    </row>
    <row r="41" spans="1:4" x14ac:dyDescent="0.2">
      <c r="A41" s="11" t="s">
        <v>66</v>
      </c>
      <c r="B41" s="61" t="s">
        <v>118</v>
      </c>
      <c r="C41" s="62">
        <v>0</v>
      </c>
      <c r="D41" s="65">
        <v>0</v>
      </c>
    </row>
    <row r="42" spans="1:4" x14ac:dyDescent="0.2">
      <c r="A42" s="11" t="s">
        <v>67</v>
      </c>
      <c r="B42" s="61">
        <v>484698</v>
      </c>
      <c r="C42" s="62">
        <v>0</v>
      </c>
      <c r="D42" s="65">
        <v>0</v>
      </c>
    </row>
    <row r="43" spans="1:4" x14ac:dyDescent="0.2">
      <c r="A43" s="11" t="s">
        <v>68</v>
      </c>
      <c r="B43" s="61" t="s">
        <v>118</v>
      </c>
      <c r="C43" s="62">
        <v>0</v>
      </c>
      <c r="D43" s="65">
        <v>0</v>
      </c>
    </row>
    <row r="44" spans="1:4" x14ac:dyDescent="0.2">
      <c r="A44" s="11" t="s">
        <v>69</v>
      </c>
      <c r="B44" s="61">
        <v>1047961</v>
      </c>
      <c r="C44" s="62">
        <v>886804.63</v>
      </c>
      <c r="D44" s="34">
        <f t="shared" si="0"/>
        <v>0.18172702819560155</v>
      </c>
    </row>
    <row r="45" spans="1:4" ht="33.75" x14ac:dyDescent="0.2">
      <c r="A45" s="11" t="s">
        <v>70</v>
      </c>
      <c r="B45" s="61" t="s">
        <v>118</v>
      </c>
      <c r="C45" s="62">
        <v>0</v>
      </c>
      <c r="D45" s="65">
        <v>0</v>
      </c>
    </row>
    <row r="46" spans="1:4" x14ac:dyDescent="0.2">
      <c r="A46" s="37" t="s">
        <v>71</v>
      </c>
      <c r="B46" s="58">
        <v>-79923</v>
      </c>
      <c r="C46" s="60">
        <v>64086</v>
      </c>
      <c r="D46" s="44">
        <f t="shared" si="0"/>
        <v>-2.2471210560808914</v>
      </c>
    </row>
    <row r="47" spans="1:4" x14ac:dyDescent="0.2">
      <c r="A47" s="19" t="s">
        <v>72</v>
      </c>
      <c r="B47" s="61">
        <v>381709</v>
      </c>
      <c r="C47" s="62">
        <v>302017</v>
      </c>
      <c r="D47" s="34">
        <f t="shared" si="0"/>
        <v>0.26386594132118391</v>
      </c>
    </row>
    <row r="48" spans="1:4" x14ac:dyDescent="0.2">
      <c r="A48" s="19" t="s">
        <v>73</v>
      </c>
      <c r="B48" s="61">
        <v>301786</v>
      </c>
      <c r="C48" s="62">
        <v>366103</v>
      </c>
      <c r="D48" s="34">
        <f t="shared" si="0"/>
        <v>-0.17568006817753473</v>
      </c>
    </row>
    <row r="49" spans="1:4" x14ac:dyDescent="0.2">
      <c r="A49" s="37" t="s">
        <v>9</v>
      </c>
      <c r="B49" s="58">
        <v>200188600</v>
      </c>
      <c r="C49" s="60">
        <v>181579817.01127416</v>
      </c>
      <c r="D49" s="44">
        <f t="shared" si="0"/>
        <v>0.10248266186748296</v>
      </c>
    </row>
    <row r="50" spans="1:4" x14ac:dyDescent="0.2">
      <c r="A50" s="37" t="s">
        <v>74</v>
      </c>
      <c r="B50" s="58">
        <v>34536147</v>
      </c>
      <c r="C50" s="60">
        <v>23841876.604423285</v>
      </c>
      <c r="D50" s="44">
        <f t="shared" si="0"/>
        <v>0.4485498592670617</v>
      </c>
    </row>
    <row r="51" spans="1:4" x14ac:dyDescent="0.2">
      <c r="A51" s="11" t="s">
        <v>75</v>
      </c>
      <c r="B51" s="61" t="s">
        <v>118</v>
      </c>
      <c r="C51" s="62">
        <v>0</v>
      </c>
      <c r="D51" s="65">
        <v>0</v>
      </c>
    </row>
    <row r="52" spans="1:4" x14ac:dyDescent="0.2">
      <c r="A52" s="19" t="s">
        <v>76</v>
      </c>
      <c r="B52" s="61" t="s">
        <v>118</v>
      </c>
      <c r="C52" s="62">
        <v>0</v>
      </c>
      <c r="D52" s="65">
        <v>0</v>
      </c>
    </row>
    <row r="53" spans="1:4" x14ac:dyDescent="0.2">
      <c r="A53" s="11" t="s">
        <v>77</v>
      </c>
      <c r="B53" s="61">
        <v>108555</v>
      </c>
      <c r="C53" s="62">
        <v>116142.78000000003</v>
      </c>
      <c r="D53" s="34">
        <f t="shared" si="0"/>
        <v>-6.5331482507995989E-2</v>
      </c>
    </row>
    <row r="54" spans="1:4" x14ac:dyDescent="0.2">
      <c r="A54" s="19" t="s">
        <v>76</v>
      </c>
      <c r="B54" s="61">
        <v>342093</v>
      </c>
      <c r="C54" s="62">
        <v>197642</v>
      </c>
      <c r="D54" s="34">
        <f t="shared" si="0"/>
        <v>0.73087198065188574</v>
      </c>
    </row>
    <row r="55" spans="1:4" ht="22.5" x14ac:dyDescent="0.2">
      <c r="A55" s="11" t="s">
        <v>78</v>
      </c>
      <c r="B55" s="61" t="s">
        <v>118</v>
      </c>
      <c r="C55" s="62">
        <v>0</v>
      </c>
      <c r="D55" s="65">
        <v>0</v>
      </c>
    </row>
    <row r="56" spans="1:4" x14ac:dyDescent="0.2">
      <c r="A56" s="11" t="s">
        <v>79</v>
      </c>
      <c r="B56" s="61">
        <v>2672752</v>
      </c>
      <c r="C56" s="62">
        <v>2008887</v>
      </c>
      <c r="D56" s="34">
        <f t="shared" si="0"/>
        <v>0.33046408284786549</v>
      </c>
    </row>
    <row r="57" spans="1:4" x14ac:dyDescent="0.2">
      <c r="A57" s="19" t="s">
        <v>80</v>
      </c>
      <c r="B57" s="61" t="s">
        <v>118</v>
      </c>
      <c r="C57" s="62">
        <v>0</v>
      </c>
      <c r="D57" s="65">
        <v>0</v>
      </c>
    </row>
    <row r="58" spans="1:4" x14ac:dyDescent="0.2">
      <c r="A58" s="37" t="s">
        <v>10</v>
      </c>
      <c r="B58" s="57">
        <v>2781307</v>
      </c>
      <c r="C58" s="60">
        <v>2125029.59</v>
      </c>
      <c r="D58" s="44">
        <f t="shared" si="0"/>
        <v>0.30883212783874703</v>
      </c>
    </row>
    <row r="59" spans="1:4" ht="22.5" x14ac:dyDescent="0.2">
      <c r="A59" s="37" t="s">
        <v>81</v>
      </c>
      <c r="B59" s="58" t="s">
        <v>118</v>
      </c>
      <c r="C59" s="60">
        <v>0</v>
      </c>
      <c r="D59" s="38">
        <v>0</v>
      </c>
    </row>
    <row r="60" spans="1:4" x14ac:dyDescent="0.2">
      <c r="A60" s="19" t="s">
        <v>72</v>
      </c>
      <c r="B60" s="61" t="s">
        <v>118</v>
      </c>
      <c r="C60" s="59">
        <v>0</v>
      </c>
      <c r="D60" s="65">
        <v>0</v>
      </c>
    </row>
    <row r="61" spans="1:4" x14ac:dyDescent="0.2">
      <c r="A61" s="19" t="s">
        <v>73</v>
      </c>
      <c r="B61" s="61" t="s">
        <v>118</v>
      </c>
      <c r="C61" s="62">
        <v>0</v>
      </c>
      <c r="D61" s="65">
        <v>0</v>
      </c>
    </row>
    <row r="62" spans="1:4" x14ac:dyDescent="0.2">
      <c r="A62" s="11" t="s">
        <v>82</v>
      </c>
      <c r="B62" s="61">
        <v>6959086</v>
      </c>
      <c r="C62" s="62">
        <v>7233267.4800000004</v>
      </c>
      <c r="D62" s="34">
        <f t="shared" si="0"/>
        <v>-3.7905618831062561E-2</v>
      </c>
    </row>
    <row r="63" spans="1:4" x14ac:dyDescent="0.2">
      <c r="A63" s="19" t="s">
        <v>83</v>
      </c>
      <c r="B63" s="61">
        <v>223132</v>
      </c>
      <c r="C63" s="62">
        <v>209868</v>
      </c>
      <c r="D63" s="34">
        <f t="shared" si="0"/>
        <v>6.3201631501705838E-2</v>
      </c>
    </row>
    <row r="64" spans="1:4" x14ac:dyDescent="0.2">
      <c r="A64" s="11" t="s">
        <v>84</v>
      </c>
      <c r="B64" s="61">
        <v>3560388</v>
      </c>
      <c r="C64" s="62">
        <v>1205385</v>
      </c>
      <c r="D64" s="34">
        <f t="shared" si="0"/>
        <v>1.9537351136773728</v>
      </c>
    </row>
    <row r="65" spans="1:4" x14ac:dyDescent="0.2">
      <c r="A65" s="37" t="s">
        <v>85</v>
      </c>
      <c r="B65" s="58">
        <v>10519474</v>
      </c>
      <c r="C65" s="60">
        <v>8438652.4800000004</v>
      </c>
      <c r="D65" s="44">
        <f t="shared" si="0"/>
        <v>0.24658220313392967</v>
      </c>
    </row>
    <row r="66" spans="1:4" x14ac:dyDescent="0.2">
      <c r="A66" s="37" t="s">
        <v>86</v>
      </c>
      <c r="B66" s="58">
        <v>-7738167</v>
      </c>
      <c r="C66" s="60">
        <v>-6313622.8900000006</v>
      </c>
      <c r="D66" s="44">
        <f t="shared" si="0"/>
        <v>0.22563021815197443</v>
      </c>
    </row>
    <row r="67" spans="1:4" x14ac:dyDescent="0.2">
      <c r="A67" s="37" t="s">
        <v>87</v>
      </c>
      <c r="B67" s="58">
        <v>237506054</v>
      </c>
      <c r="C67" s="60">
        <v>207546723.20569745</v>
      </c>
      <c r="D67" s="44">
        <f t="shared" si="0"/>
        <v>0.14434981353384299</v>
      </c>
    </row>
    <row r="68" spans="1:4" x14ac:dyDescent="0.2">
      <c r="A68" s="37" t="s">
        <v>88</v>
      </c>
      <c r="B68" s="58">
        <v>210708074</v>
      </c>
      <c r="C68" s="60">
        <v>190018469.49127415</v>
      </c>
      <c r="D68" s="44">
        <f t="shared" si="0"/>
        <v>0.10888207111717602</v>
      </c>
    </row>
    <row r="69" spans="1:4" x14ac:dyDescent="0.2">
      <c r="A69" s="37" t="s">
        <v>89</v>
      </c>
      <c r="B69" s="58">
        <v>26797980</v>
      </c>
      <c r="C69" s="60">
        <v>17528253.714423299</v>
      </c>
      <c r="D69" s="44">
        <f t="shared" si="0"/>
        <v>0.5288448259936479</v>
      </c>
    </row>
    <row r="70" spans="1:4" x14ac:dyDescent="0.2">
      <c r="A70" s="11" t="s">
        <v>90</v>
      </c>
      <c r="B70" s="61">
        <v>3714454</v>
      </c>
      <c r="C70" s="62">
        <v>3222146.6802344983</v>
      </c>
      <c r="D70" s="34">
        <f t="shared" si="0"/>
        <v>0.15278861225823306</v>
      </c>
    </row>
    <row r="71" spans="1:4" x14ac:dyDescent="0.2">
      <c r="A71" s="11" t="s">
        <v>91</v>
      </c>
      <c r="B71" s="61" t="s">
        <v>118</v>
      </c>
      <c r="C71" s="62">
        <v>0</v>
      </c>
      <c r="D71" s="65">
        <v>0</v>
      </c>
    </row>
    <row r="72" spans="1:4" x14ac:dyDescent="0.2">
      <c r="A72" s="11" t="s">
        <v>92</v>
      </c>
      <c r="B72" s="61">
        <v>16277</v>
      </c>
      <c r="C72" s="62">
        <v>33141</v>
      </c>
      <c r="D72" s="34">
        <f t="shared" si="0"/>
        <v>-0.50885609969524159</v>
      </c>
    </row>
    <row r="73" spans="1:4" ht="22.5" x14ac:dyDescent="0.2">
      <c r="A73" s="37" t="s">
        <v>93</v>
      </c>
      <c r="B73" s="58">
        <v>23067250</v>
      </c>
      <c r="C73" s="60">
        <v>14272966.0341888</v>
      </c>
      <c r="D73" s="44">
        <f t="shared" ref="D73:D75" si="1">(B73-C73)/C73</f>
        <v>0.61614971581560418</v>
      </c>
    </row>
    <row r="74" spans="1:4" x14ac:dyDescent="0.2">
      <c r="A74" s="11" t="s">
        <v>94</v>
      </c>
      <c r="B74" s="61">
        <v>394305</v>
      </c>
      <c r="C74" s="62">
        <v>332736</v>
      </c>
      <c r="D74" s="34">
        <f t="shared" si="1"/>
        <v>0.18503858915175994</v>
      </c>
    </row>
    <row r="75" spans="1:4" x14ac:dyDescent="0.2">
      <c r="A75" s="27" t="s">
        <v>95</v>
      </c>
      <c r="B75" s="57">
        <v>22672945</v>
      </c>
      <c r="C75" s="60">
        <v>13940230.0341888</v>
      </c>
      <c r="D75" s="44">
        <f t="shared" si="1"/>
        <v>0.62643980367569085</v>
      </c>
    </row>
    <row r="76" spans="1:4" hidden="1" outlineLevel="1" x14ac:dyDescent="0.2">
      <c r="A76" s="11">
        <v>0</v>
      </c>
    </row>
    <row r="77" spans="1:4" hidden="1" outlineLevel="1" x14ac:dyDescent="0.2">
      <c r="A77" s="20" t="s">
        <v>96</v>
      </c>
      <c r="B77" s="43" t="e">
        <f>SUM(#REF!)</f>
        <v>#REF!</v>
      </c>
      <c r="C77" s="43"/>
    </row>
    <row r="78" spans="1:4" hidden="1" outlineLevel="1" x14ac:dyDescent="0.2">
      <c r="A78" s="13" t="s">
        <v>97</v>
      </c>
      <c r="B78" s="8" t="e">
        <f>B73-B77</f>
        <v>#REF!</v>
      </c>
      <c r="C78" s="8"/>
    </row>
    <row r="79" spans="1:4" hidden="1" outlineLevel="1" x14ac:dyDescent="0.2">
      <c r="A79" s="11">
        <v>0</v>
      </c>
    </row>
    <row r="80" spans="1:4" hidden="1" outlineLevel="1" x14ac:dyDescent="0.2">
      <c r="A80" s="13" t="s">
        <v>98</v>
      </c>
      <c r="B80" s="8" t="e">
        <f>#REF!</f>
        <v>#REF!</v>
      </c>
      <c r="C80" s="8"/>
    </row>
    <row r="81" spans="1:3" hidden="1" outlineLevel="1" x14ac:dyDescent="0.2">
      <c r="A81" s="13" t="s">
        <v>97</v>
      </c>
      <c r="B81" s="3" t="e">
        <f t="shared" ref="B81" si="2">B75-B80</f>
        <v>#REF!</v>
      </c>
      <c r="C81" s="3"/>
    </row>
    <row r="82" spans="1:3" collapsed="1" x14ac:dyDescent="0.2"/>
    <row r="84" spans="1:3" x14ac:dyDescent="0.2">
      <c r="A84" s="13"/>
    </row>
    <row r="85" spans="1:3" x14ac:dyDescent="0.2">
      <c r="A85" s="15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2024-03-28T10:59:54Z</cp:lastPrinted>
  <dcterms:created xsi:type="dcterms:W3CDTF">2022-09-16T12:42:01Z</dcterms:created>
  <dcterms:modified xsi:type="dcterms:W3CDTF">2024-03-29T12:35:01Z</dcterms:modified>
</cp:coreProperties>
</file>